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ja1" sheetId="1" state="visible" r:id="rId2"/>
    <sheet name="Hoja2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<sst xmlns="http://schemas.openxmlformats.org/spreadsheetml/2006/main" count="121" uniqueCount="49">
  <si>
    <t xml:space="preserve">GIMENEZ LUIS A. - VARELA JOSE OSCAR Y GUAYAL S.A. EXPTE Nº:  1732/21. Sala 5 – Agrario discont</t>
  </si>
  <si>
    <t xml:space="preserve">Actor Giménez Luis A</t>
  </si>
  <si>
    <t xml:space="preserve">Ingreso</t>
  </si>
  <si>
    <t xml:space="preserve">Egreso</t>
  </si>
  <si>
    <t xml:space="preserve">Antigüedad</t>
  </si>
  <si>
    <t xml:space="preserve">35 meses ( 2 años y 11 meses)</t>
  </si>
  <si>
    <t xml:space="preserve">Remuneración</t>
  </si>
  <si>
    <t xml:space="preserve">Básico</t>
  </si>
  <si>
    <t xml:space="preserve">Antigüedad 1%</t>
  </si>
  <si>
    <t xml:space="preserve">Total</t>
  </si>
  <si>
    <t xml:space="preserve">1) Indemnización por antigüedad</t>
  </si>
  <si>
    <t xml:space="preserve">X 3</t>
  </si>
  <si>
    <t xml:space="preserve">2) Indemnización sustitutiva del preaviso</t>
  </si>
  <si>
    <t xml:space="preserve">x1 mes</t>
  </si>
  <si>
    <t xml:space="preserve">3)SAC sobre preaviso </t>
  </si>
  <si>
    <t xml:space="preserve">Total al 20/05/2019</t>
  </si>
  <si>
    <t xml:space="preserve">% Tasa activa BNA  20/05/2019 al 31/07/2025</t>
  </si>
  <si>
    <t xml:space="preserve">Total condena al 31/07/205</t>
  </si>
  <si>
    <t xml:space="preserve">Actor Vera Miguel Jose</t>
  </si>
  <si>
    <t xml:space="preserve">30 meses ( 2 años y 6 meses)</t>
  </si>
  <si>
    <t xml:space="preserve">4) Sac proporcional 2019</t>
  </si>
  <si>
    <t xml:space="preserve"> / 12 x 1 mes</t>
  </si>
  <si>
    <t xml:space="preserve">5) Vacaciones proporcionales 2019</t>
  </si>
  <si>
    <t xml:space="preserve"> / 25 x ( 14 x 28 / 365 )</t>
  </si>
  <si>
    <t xml:space="preserve">4) Art 21 Ley 26727</t>
  </si>
  <si>
    <t xml:space="preserve">x 6</t>
  </si>
  <si>
    <t xml:space="preserve">% Tasa activa BNA  21/05/2019 al 31/07/2025</t>
  </si>
  <si>
    <t xml:space="preserve">RESUMEN DE CONDENA</t>
  </si>
  <si>
    <t xml:space="preserve">Giménez Luis A</t>
  </si>
  <si>
    <t xml:space="preserve">Vera Miguel Jose</t>
  </si>
  <si>
    <t xml:space="preserve">Importe de demanda 26/11/2021</t>
  </si>
  <si>
    <t xml:space="preserve">Importe que progresa</t>
  </si>
  <si>
    <t xml:space="preserve">Progreso aritmético</t>
  </si>
  <si>
    <t xml:space="preserve">% Tasa activa BNA  26/11/2021 al 31/07/2025</t>
  </si>
  <si>
    <t xml:space="preserve">Total DEMANDA AL 31/07/205</t>
  </si>
  <si>
    <t xml:space="preserve">abril</t>
  </si>
  <si>
    <t xml:space="preserve">enero</t>
  </si>
  <si>
    <t xml:space="preserve">junio</t>
  </si>
  <si>
    <t xml:space="preserve">mayo</t>
  </si>
  <si>
    <t xml:space="preserve">julio</t>
  </si>
  <si>
    <t xml:space="preserve">febrero</t>
  </si>
  <si>
    <t xml:space="preserve">agosto</t>
  </si>
  <si>
    <t xml:space="preserve">marzo</t>
  </si>
  <si>
    <t xml:space="preserve">septiembre</t>
  </si>
  <si>
    <t xml:space="preserve">octubre</t>
  </si>
  <si>
    <t xml:space="preserve">noviembre</t>
  </si>
  <si>
    <t xml:space="preserve">diciembre</t>
  </si>
  <si>
    <t xml:space="preserve">2 AÑOS, 11 MESES</t>
  </si>
  <si>
    <t xml:space="preserve">2 años y 6 meses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</si>
</sst>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"/>
    <numFmt numFmtId="166" formatCode="[$$-2C0A]#,##0.00;[RED]\([$$-2C0A]#,##0.00\)"/>
    <numFmt numFmtId="167" formatCode="0.00\ %"/>
    <numFmt numFmtId="168" formatCode="General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Arial"/>
      <family val="1"/>
      <charset val="1"/>
    </font>
    <font>
      <b val="true"/>
      <sz val="10"/>
      <name val="Arial"/>
      <family val="2"/>
      <charset val="1"/>
    </font>
    <font>
      <u val="single"/>
      <sz val="10"/>
      <name val="Arial"/>
      <family val="2"/>
      <charset val="1"/>
    </font>
    <font>
      <b val="true"/>
      <u val="single"/>
      <sz val="1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6F9D4"/>
        <bgColor rgb="FFFFFFFF"/>
      </patternFill>
    </fill>
    <fill>
      <patternFill patternType="solid">
        <fgColor rgb="FFFFFF00"/>
        <bgColor rgb="FFFFFF00"/>
      </patternFill>
    </fill>
  </fills>
  <borders count="10">
    <border diagonalUp="false" diagonalDown="false">
      <left/>
      <right/>
      <top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5" fillId="2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5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6F9D4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68"/>
  <sheetViews>
    <sheetView showFormulas="false" showGridLines="true" showRowColHeaders="true" showZeros="true" rightToLeft="false" tabSelected="true" showOutlineSymbols="true" defaultGridColor="true" view="normal" topLeftCell="A45" colorId="64" zoomScale="100" zoomScaleNormal="100" zoomScalePageLayoutView="100" workbookViewId="0">
      <selection pane="topLeft" activeCell="J62" activeCellId="0" sqref="J62"/>
    </sheetView>
  </sheetViews>
  <sheetFormatPr defaultColWidth="11.58984375" defaultRowHeight="12.8" zeroHeight="false" outlineLevelRow="0" outlineLevelCol="0"/>
  <cols>
    <col collapsed="false" customWidth="true" hidden="false" outlineLevel="0" max="6" min="6" style="0" width="12.96"/>
  </cols>
  <sheetData>
    <row r="1" customFormat="false" ht="15" hidden="false" customHeight="false" outlineLevel="0" collapsed="false">
      <c r="A1" s="1" t="s">
        <v>0</v>
      </c>
    </row>
    <row r="3" customFormat="false" ht="12.8" hidden="false" customHeight="false" outlineLevel="0" collapsed="false">
      <c r="A3" s="2" t="s">
        <v>1</v>
      </c>
    </row>
    <row r="4" customFormat="false" ht="12.8" hidden="false" customHeight="false" outlineLevel="0" collapsed="false">
      <c r="A4" s="3" t="s">
        <v>2</v>
      </c>
      <c r="B4" s="4" t="n">
        <v>41370</v>
      </c>
    </row>
    <row r="5" customFormat="false" ht="12.8" hidden="false" customHeight="false" outlineLevel="0" collapsed="false">
      <c r="A5" s="3" t="s">
        <v>3</v>
      </c>
      <c r="B5" s="4" t="n">
        <v>43605</v>
      </c>
    </row>
    <row r="6" customFormat="false" ht="12.8" hidden="false" customHeight="false" outlineLevel="0" collapsed="false">
      <c r="A6" s="3" t="s">
        <v>4</v>
      </c>
      <c r="B6" s="3" t="s">
        <v>5</v>
      </c>
    </row>
    <row r="8" customFormat="false" ht="12.8" hidden="false" customHeight="false" outlineLevel="0" collapsed="false">
      <c r="A8" s="5" t="s">
        <v>6</v>
      </c>
      <c r="B8" s="5"/>
      <c r="C8" s="5"/>
    </row>
    <row r="9" customFormat="false" ht="12.8" hidden="false" customHeight="false" outlineLevel="0" collapsed="false">
      <c r="A9" s="3" t="s">
        <v>7</v>
      </c>
      <c r="C9" s="6" t="n">
        <v>18259.2</v>
      </c>
    </row>
    <row r="10" customFormat="false" ht="12.8" hidden="false" customHeight="false" outlineLevel="0" collapsed="false">
      <c r="A10" s="3" t="s">
        <v>8</v>
      </c>
      <c r="C10" s="6" t="n">
        <f aca="false">+C9*0.02</f>
        <v>365.184</v>
      </c>
    </row>
    <row r="11" customFormat="false" ht="12.8" hidden="false" customHeight="false" outlineLevel="0" collapsed="false">
      <c r="A11" s="3" t="s">
        <v>9</v>
      </c>
      <c r="C11" s="7" t="n">
        <f aca="false">SUM(C9:C10)</f>
        <v>18624.384</v>
      </c>
    </row>
    <row r="13" customFormat="false" ht="12.8" hidden="false" customHeight="false" outlineLevel="0" collapsed="false">
      <c r="A13" s="8" t="s">
        <v>10</v>
      </c>
    </row>
    <row r="14" customFormat="false" ht="12.8" hidden="false" customHeight="false" outlineLevel="0" collapsed="false">
      <c r="A14" s="6" t="n">
        <f aca="false">C11</f>
        <v>18624.384</v>
      </c>
      <c r="B14" s="3" t="s">
        <v>11</v>
      </c>
      <c r="F14" s="6" t="n">
        <f aca="false">A14*3</f>
        <v>55873.152</v>
      </c>
    </row>
    <row r="16" customFormat="false" ht="12.8" hidden="false" customHeight="false" outlineLevel="0" collapsed="false">
      <c r="A16" s="8" t="s">
        <v>12</v>
      </c>
    </row>
    <row r="17" customFormat="false" ht="12.8" hidden="false" customHeight="false" outlineLevel="0" collapsed="false">
      <c r="A17" s="6" t="n">
        <f aca="false">C11</f>
        <v>18624.384</v>
      </c>
      <c r="B17" s="3" t="s">
        <v>13</v>
      </c>
      <c r="F17" s="6" t="n">
        <f aca="false">A17</f>
        <v>18624.384</v>
      </c>
    </row>
    <row r="19" customFormat="false" ht="12.8" hidden="false" customHeight="false" outlineLevel="0" collapsed="false">
      <c r="A19" s="8" t="s">
        <v>14</v>
      </c>
    </row>
    <row r="20" customFormat="false" ht="12.8" hidden="false" customHeight="false" outlineLevel="0" collapsed="false">
      <c r="A20" s="6" t="n">
        <f aca="false">F17/12</f>
        <v>1552.032</v>
      </c>
      <c r="F20" s="9" t="n">
        <f aca="false">A20/12</f>
        <v>129.336</v>
      </c>
    </row>
    <row r="21" customFormat="false" ht="12.8" hidden="false" customHeight="false" outlineLevel="0" collapsed="false">
      <c r="A21" s="0" t="s">
        <v>15</v>
      </c>
      <c r="F21" s="6" t="n">
        <f aca="false">SUM(F14:F20)</f>
        <v>74626.872</v>
      </c>
    </row>
    <row r="22" customFormat="false" ht="12.8" hidden="false" customHeight="false" outlineLevel="0" collapsed="false">
      <c r="A22" s="0" t="s">
        <v>16</v>
      </c>
      <c r="E22" s="10" t="n">
        <v>3.7531</v>
      </c>
      <c r="F22" s="6" t="n">
        <f aca="false">+E22*F21</f>
        <v>280082.1133032</v>
      </c>
    </row>
    <row r="23" customFormat="false" ht="12.8" hidden="false" customHeight="false" outlineLevel="0" collapsed="false">
      <c r="A23" s="2" t="s">
        <v>17</v>
      </c>
      <c r="F23" s="7" t="n">
        <f aca="false">+F22+F21</f>
        <v>354708.9853032</v>
      </c>
    </row>
    <row r="25" customFormat="false" ht="12.8" hidden="false" customHeight="false" outlineLevel="0" collapsed="false">
      <c r="A25" s="2" t="s">
        <v>18</v>
      </c>
    </row>
    <row r="26" customFormat="false" ht="12.8" hidden="false" customHeight="false" outlineLevel="0" collapsed="false">
      <c r="A26" s="3" t="s">
        <v>2</v>
      </c>
      <c r="B26" s="4" t="n">
        <v>42207</v>
      </c>
    </row>
    <row r="27" customFormat="false" ht="12.8" hidden="false" customHeight="false" outlineLevel="0" collapsed="false">
      <c r="A27" s="3" t="s">
        <v>3</v>
      </c>
      <c r="B27" s="4" t="n">
        <v>43606</v>
      </c>
    </row>
    <row r="28" customFormat="false" ht="12.8" hidden="false" customHeight="false" outlineLevel="0" collapsed="false">
      <c r="A28" s="3" t="s">
        <v>4</v>
      </c>
      <c r="B28" s="3" t="s">
        <v>19</v>
      </c>
    </row>
    <row r="30" customFormat="false" ht="12.8" hidden="false" customHeight="false" outlineLevel="0" collapsed="false">
      <c r="A30" s="5" t="s">
        <v>6</v>
      </c>
      <c r="B30" s="5"/>
      <c r="C30" s="5"/>
    </row>
    <row r="31" customFormat="false" ht="12.8" hidden="false" customHeight="false" outlineLevel="0" collapsed="false">
      <c r="A31" s="3" t="s">
        <v>7</v>
      </c>
      <c r="C31" s="6" t="n">
        <v>18259.2</v>
      </c>
    </row>
    <row r="32" customFormat="false" ht="12.8" hidden="false" customHeight="false" outlineLevel="0" collapsed="false">
      <c r="A32" s="3" t="s">
        <v>8</v>
      </c>
      <c r="C32" s="6" t="n">
        <f aca="false">+C31*0.02</f>
        <v>365.184</v>
      </c>
    </row>
    <row r="33" customFormat="false" ht="12.8" hidden="false" customHeight="false" outlineLevel="0" collapsed="false">
      <c r="A33" s="3" t="s">
        <v>9</v>
      </c>
      <c r="C33" s="7" t="n">
        <f aca="false">SUM(C31:C32)</f>
        <v>18624.384</v>
      </c>
    </row>
    <row r="35" customFormat="false" ht="12.8" hidden="false" customHeight="false" outlineLevel="0" collapsed="false">
      <c r="A35" s="8" t="s">
        <v>10</v>
      </c>
    </row>
    <row r="36" customFormat="false" ht="12.8" hidden="false" customHeight="false" outlineLevel="0" collapsed="false">
      <c r="A36" s="6" t="n">
        <f aca="false">C33</f>
        <v>18624.384</v>
      </c>
      <c r="B36" s="3" t="s">
        <v>11</v>
      </c>
      <c r="F36" s="6" t="n">
        <f aca="false">A36*3</f>
        <v>55873.152</v>
      </c>
    </row>
    <row r="38" customFormat="false" ht="12.8" hidden="false" customHeight="false" outlineLevel="0" collapsed="false">
      <c r="A38" s="8" t="s">
        <v>12</v>
      </c>
    </row>
    <row r="39" customFormat="false" ht="12.8" hidden="false" customHeight="false" outlineLevel="0" collapsed="false">
      <c r="A39" s="6" t="n">
        <f aca="false">C33</f>
        <v>18624.384</v>
      </c>
      <c r="B39" s="3" t="s">
        <v>13</v>
      </c>
      <c r="F39" s="6" t="n">
        <f aca="false">A39</f>
        <v>18624.384</v>
      </c>
    </row>
    <row r="41" customFormat="false" ht="12.8" hidden="false" customHeight="false" outlineLevel="0" collapsed="false">
      <c r="A41" s="8" t="s">
        <v>14</v>
      </c>
    </row>
    <row r="42" customFormat="false" ht="12.8" hidden="false" customHeight="false" outlineLevel="0" collapsed="false">
      <c r="A42" s="6" t="n">
        <f aca="false">F39/12</f>
        <v>1552.032</v>
      </c>
      <c r="F42" s="6" t="n">
        <f aca="false">A42/12</f>
        <v>129.336</v>
      </c>
    </row>
    <row r="44" customFormat="false" ht="12.8" hidden="false" customHeight="false" outlineLevel="0" collapsed="false">
      <c r="A44" s="8" t="s">
        <v>20</v>
      </c>
    </row>
    <row r="45" customFormat="false" ht="12.8" hidden="false" customHeight="false" outlineLevel="0" collapsed="false">
      <c r="A45" s="6" t="n">
        <f aca="false">C33</f>
        <v>18624.384</v>
      </c>
      <c r="B45" s="0" t="s">
        <v>21</v>
      </c>
      <c r="F45" s="6" t="n">
        <f aca="false">A45/12</f>
        <v>1552.032</v>
      </c>
    </row>
    <row r="47" customFormat="false" ht="12.8" hidden="false" customHeight="false" outlineLevel="0" collapsed="false">
      <c r="A47" s="8" t="s">
        <v>22</v>
      </c>
    </row>
    <row r="48" customFormat="false" ht="12.8" hidden="false" customHeight="false" outlineLevel="0" collapsed="false">
      <c r="A48" s="6" t="n">
        <f aca="false">C33</f>
        <v>18624.384</v>
      </c>
      <c r="B48" s="0" t="s">
        <v>23</v>
      </c>
      <c r="F48" s="6" t="n">
        <f aca="false">A48/25*(14*28/365)</f>
        <v>800.083126356165</v>
      </c>
    </row>
    <row r="49" customFormat="false" ht="12.8" hidden="false" customHeight="false" outlineLevel="0" collapsed="false">
      <c r="A49" s="6"/>
      <c r="F49" s="6"/>
    </row>
    <row r="50" customFormat="false" ht="12.8" hidden="false" customHeight="false" outlineLevel="0" collapsed="false">
      <c r="A50" s="8" t="s">
        <v>24</v>
      </c>
    </row>
    <row r="51" customFormat="false" ht="12.8" hidden="false" customHeight="false" outlineLevel="0" collapsed="false">
      <c r="A51" s="11" t="n">
        <f aca="false">C33</f>
        <v>18624.384</v>
      </c>
      <c r="B51" s="0" t="s">
        <v>25</v>
      </c>
      <c r="F51" s="9" t="n">
        <f aca="false">A51*6</f>
        <v>111746.304</v>
      </c>
    </row>
    <row r="52" customFormat="false" ht="12.8" hidden="false" customHeight="false" outlineLevel="0" collapsed="false">
      <c r="A52" s="0" t="s">
        <v>15</v>
      </c>
      <c r="F52" s="6" t="n">
        <f aca="false">SUM(F36:F51)</f>
        <v>188725.291126356</v>
      </c>
    </row>
    <row r="53" customFormat="false" ht="12.8" hidden="false" customHeight="false" outlineLevel="0" collapsed="false">
      <c r="A53" s="0" t="s">
        <v>26</v>
      </c>
      <c r="E53" s="10" t="n">
        <v>3.7515</v>
      </c>
      <c r="F53" s="6" t="n">
        <f aca="false">+E53*F52</f>
        <v>708002.929660525</v>
      </c>
    </row>
    <row r="54" customFormat="false" ht="12.8" hidden="false" customHeight="false" outlineLevel="0" collapsed="false">
      <c r="A54" s="2" t="s">
        <v>17</v>
      </c>
      <c r="F54" s="7" t="n">
        <f aca="false">+F53+F52</f>
        <v>896728.220786881</v>
      </c>
    </row>
    <row r="56" customFormat="false" ht="12.8" hidden="false" customHeight="false" outlineLevel="0" collapsed="false">
      <c r="A56" s="5" t="s">
        <v>27</v>
      </c>
      <c r="B56" s="5"/>
      <c r="C56" s="5"/>
      <c r="D56" s="5"/>
      <c r="E56" s="5"/>
      <c r="F56" s="5"/>
    </row>
    <row r="57" customFormat="false" ht="12.8" hidden="false" customHeight="false" outlineLevel="0" collapsed="false">
      <c r="A57" s="3" t="s">
        <v>28</v>
      </c>
      <c r="F57" s="6" t="n">
        <f aca="false">F23</f>
        <v>354708.9853032</v>
      </c>
    </row>
    <row r="58" customFormat="false" ht="12.8" hidden="false" customHeight="false" outlineLevel="0" collapsed="false">
      <c r="A58" s="3" t="s">
        <v>29</v>
      </c>
      <c r="F58" s="6" t="n">
        <f aca="false">F54</f>
        <v>896728.220786881</v>
      </c>
    </row>
    <row r="59" customFormat="false" ht="12.8" hidden="false" customHeight="false" outlineLevel="0" collapsed="false">
      <c r="A59" s="2" t="s">
        <v>17</v>
      </c>
      <c r="F59" s="7" t="n">
        <f aca="false">+F58+F57</f>
        <v>1251437.20609008</v>
      </c>
    </row>
    <row r="62" customFormat="false" ht="12.8" hidden="false" customHeight="false" outlineLevel="0" collapsed="false">
      <c r="A62" s="12" t="s">
        <v>30</v>
      </c>
      <c r="B62" s="13"/>
      <c r="C62" s="13"/>
      <c r="D62" s="13"/>
      <c r="E62" s="13"/>
      <c r="F62" s="14" t="n">
        <f aca="false">+560787.77+546868.98</f>
        <v>1107656.75</v>
      </c>
    </row>
    <row r="63" customFormat="false" ht="12.8" hidden="false" customHeight="false" outlineLevel="0" collapsed="false">
      <c r="A63" s="15" t="s">
        <v>31</v>
      </c>
      <c r="B63" s="16"/>
      <c r="C63" s="16"/>
      <c r="D63" s="16"/>
      <c r="E63" s="16"/>
      <c r="F63" s="17" t="n">
        <f aca="false">+F52+F21</f>
        <v>263352.163126356</v>
      </c>
    </row>
    <row r="64" customFormat="false" ht="12.8" hidden="false" customHeight="false" outlineLevel="0" collapsed="false">
      <c r="A64" s="15" t="s">
        <v>32</v>
      </c>
      <c r="B64" s="16"/>
      <c r="C64" s="16"/>
      <c r="D64" s="16"/>
      <c r="E64" s="16"/>
      <c r="F64" s="18" t="n">
        <f aca="false">+F63/F62</f>
        <v>0.23775611273651</v>
      </c>
    </row>
    <row r="65" customFormat="false" ht="12.8" hidden="false" customHeight="false" outlineLevel="0" collapsed="false">
      <c r="A65" s="15"/>
      <c r="B65" s="16"/>
      <c r="C65" s="16"/>
      <c r="D65" s="16"/>
      <c r="E65" s="16"/>
      <c r="F65" s="19"/>
    </row>
    <row r="66" customFormat="false" ht="12.8" hidden="false" customHeight="false" outlineLevel="0" collapsed="false">
      <c r="A66" s="15" t="s">
        <v>30</v>
      </c>
      <c r="B66" s="16"/>
      <c r="C66" s="16"/>
      <c r="D66" s="16"/>
      <c r="E66" s="16"/>
      <c r="F66" s="17" t="n">
        <f aca="false">F62</f>
        <v>1107656.75</v>
      </c>
    </row>
    <row r="67" customFormat="false" ht="12.8" hidden="false" customHeight="false" outlineLevel="0" collapsed="false">
      <c r="A67" s="15" t="s">
        <v>33</v>
      </c>
      <c r="B67" s="16"/>
      <c r="C67" s="16"/>
      <c r="D67" s="16"/>
      <c r="E67" s="20" t="n">
        <v>2.6567</v>
      </c>
      <c r="F67" s="17" t="n">
        <f aca="false">+E67*F66</f>
        <v>2942711.687725</v>
      </c>
    </row>
    <row r="68" customFormat="false" ht="12.8" hidden="false" customHeight="false" outlineLevel="0" collapsed="false">
      <c r="A68" s="21" t="s">
        <v>34</v>
      </c>
      <c r="B68" s="22"/>
      <c r="C68" s="22"/>
      <c r="D68" s="22"/>
      <c r="E68" s="22"/>
      <c r="F68" s="23" t="n">
        <f aca="false">+F67+F66</f>
        <v>4050368.437725</v>
      </c>
    </row>
  </sheetData>
  <mergeCells count="3">
    <mergeCell ref="A8:C8"/>
    <mergeCell ref="A30:C30"/>
    <mergeCell ref="A56:F56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30"/>
  <sheetViews>
    <sheetView showFormulas="false" showGridLines="true" showRowColHeaders="true" showZeros="true" rightToLeft="false" tabSelected="false" showOutlineSymbols="true" defaultGridColor="true" view="normal" topLeftCell="A10" colorId="64" zoomScale="100" zoomScaleNormal="100" zoomScalePageLayoutView="100" workbookViewId="0">
      <selection pane="topLeft" activeCell="A14" activeCellId="0" sqref="A14"/>
    </sheetView>
  </sheetViews>
  <sheetFormatPr defaultColWidth="11.58984375" defaultRowHeight="12.8" zeroHeight="false" outlineLevelRow="0" outlineLevelCol="0"/>
  <sheetData>
    <row r="1" customFormat="false" ht="12.8" hidden="false" customHeight="false" outlineLevel="0" collapsed="false">
      <c r="A1" s="2" t="s">
        <v>1</v>
      </c>
    </row>
    <row r="3" customFormat="false" ht="12.8" hidden="false" customHeight="false" outlineLevel="0" collapsed="false">
      <c r="A3" s="24" t="n">
        <v>2013</v>
      </c>
      <c r="B3" s="24" t="n">
        <v>2014</v>
      </c>
      <c r="C3" s="24" t="n">
        <v>2015</v>
      </c>
      <c r="D3" s="24" t="n">
        <v>2016</v>
      </c>
      <c r="E3" s="24" t="n">
        <v>2017</v>
      </c>
      <c r="F3" s="24" t="n">
        <v>2018</v>
      </c>
      <c r="G3" s="24" t="n">
        <v>2019</v>
      </c>
      <c r="H3" s="24" t="n">
        <v>2020</v>
      </c>
    </row>
    <row r="4" customFormat="false" ht="12.8" hidden="false" customHeight="false" outlineLevel="0" collapsed="false">
      <c r="A4" s="3" t="s">
        <v>35</v>
      </c>
      <c r="B4" s="3" t="s">
        <v>36</v>
      </c>
      <c r="C4" s="3" t="s">
        <v>35</v>
      </c>
      <c r="D4" s="3" t="s">
        <v>35</v>
      </c>
      <c r="E4" s="3" t="s">
        <v>37</v>
      </c>
      <c r="F4" s="3" t="s">
        <v>36</v>
      </c>
      <c r="G4" s="3" t="n">
        <v>0</v>
      </c>
    </row>
    <row r="5" customFormat="false" ht="12.8" hidden="false" customHeight="false" outlineLevel="0" collapsed="false">
      <c r="A5" s="3" t="s">
        <v>38</v>
      </c>
      <c r="C5" s="3" t="s">
        <v>38</v>
      </c>
      <c r="D5" s="3" t="s">
        <v>38</v>
      </c>
      <c r="E5" s="3" t="s">
        <v>39</v>
      </c>
      <c r="F5" s="3" t="s">
        <v>40</v>
      </c>
      <c r="G5" s="3" t="n">
        <v>0</v>
      </c>
    </row>
    <row r="6" customFormat="false" ht="12.8" hidden="false" customHeight="false" outlineLevel="0" collapsed="false">
      <c r="A6" s="3" t="s">
        <v>37</v>
      </c>
      <c r="C6" s="3" t="s">
        <v>37</v>
      </c>
      <c r="D6" s="3" t="s">
        <v>37</v>
      </c>
      <c r="E6" s="3" t="s">
        <v>41</v>
      </c>
      <c r="F6" s="3" t="s">
        <v>42</v>
      </c>
      <c r="G6" s="3" t="n">
        <v>0</v>
      </c>
    </row>
    <row r="7" customFormat="false" ht="12.8" hidden="false" customHeight="false" outlineLevel="0" collapsed="false">
      <c r="A7" s="3" t="s">
        <v>39</v>
      </c>
      <c r="C7" s="3" t="s">
        <v>39</v>
      </c>
      <c r="D7" s="3" t="s">
        <v>39</v>
      </c>
      <c r="E7" s="3" t="s">
        <v>43</v>
      </c>
      <c r="F7" s="3" t="s">
        <v>35</v>
      </c>
      <c r="G7" s="3" t="n">
        <v>0</v>
      </c>
    </row>
    <row r="8" customFormat="false" ht="12.8" hidden="false" customHeight="false" outlineLevel="0" collapsed="false">
      <c r="A8" s="3" t="s">
        <v>41</v>
      </c>
      <c r="D8" s="3" t="s">
        <v>41</v>
      </c>
      <c r="E8" s="3" t="s">
        <v>44</v>
      </c>
      <c r="F8" s="3" t="s">
        <v>43</v>
      </c>
      <c r="G8" s="3" t="n">
        <v>0</v>
      </c>
    </row>
    <row r="9" customFormat="false" ht="12.8" hidden="false" customHeight="false" outlineLevel="0" collapsed="false">
      <c r="A9" s="3" t="s">
        <v>43</v>
      </c>
      <c r="C9" s="3" t="s">
        <v>43</v>
      </c>
      <c r="D9" s="3" t="s">
        <v>43</v>
      </c>
      <c r="E9" s="3" t="s">
        <v>45</v>
      </c>
      <c r="F9" s="3" t="s">
        <v>44</v>
      </c>
      <c r="G9" s="3" t="n">
        <v>0</v>
      </c>
    </row>
    <row r="10" customFormat="false" ht="12.8" hidden="false" customHeight="false" outlineLevel="0" collapsed="false">
      <c r="A10" s="3" t="s">
        <v>44</v>
      </c>
      <c r="C10" s="3" t="s">
        <v>44</v>
      </c>
      <c r="D10" s="3" t="s">
        <v>44</v>
      </c>
      <c r="E10" s="3" t="s">
        <v>46</v>
      </c>
      <c r="F10" s="3" t="s">
        <v>45</v>
      </c>
      <c r="G10" s="3" t="n">
        <v>0</v>
      </c>
    </row>
    <row r="11" customFormat="false" ht="12.8" hidden="false" customHeight="false" outlineLevel="0" collapsed="false">
      <c r="A11" s="25" t="n">
        <f aca="false">COUNTA(A4:A10)</f>
        <v>7</v>
      </c>
      <c r="B11" s="25" t="n">
        <f aca="false">COUNTA(B4:B10)</f>
        <v>1</v>
      </c>
      <c r="C11" s="25" t="n">
        <f aca="false">COUNTA(C4:C10)</f>
        <v>6</v>
      </c>
      <c r="D11" s="25" t="n">
        <f aca="false">COUNTA(D4:D10)</f>
        <v>7</v>
      </c>
      <c r="E11" s="25" t="n">
        <f aca="false">COUNTA(E4:E10)</f>
        <v>7</v>
      </c>
      <c r="F11" s="25" t="n">
        <f aca="false">COUNTA(F4:F10)</f>
        <v>7</v>
      </c>
      <c r="G11" s="26"/>
      <c r="H11" s="26"/>
      <c r="I11" s="26" t="s">
        <v>9</v>
      </c>
      <c r="J11" s="26" t="n">
        <f aca="false">SUM(A11:F11)</f>
        <v>35</v>
      </c>
    </row>
    <row r="12" customFormat="false" ht="12.8" hidden="false" customHeight="false" outlineLevel="0" collapsed="false">
      <c r="J12" s="3" t="n">
        <v>-12</v>
      </c>
    </row>
    <row r="13" customFormat="false" ht="12.8" hidden="false" customHeight="false" outlineLevel="0" collapsed="false">
      <c r="J13" s="3" t="n">
        <v>-12</v>
      </c>
    </row>
    <row r="14" customFormat="false" ht="12.8" hidden="false" customHeight="false" outlineLevel="0" collapsed="false">
      <c r="A14" s="3" t="s">
        <v>18</v>
      </c>
      <c r="J14" s="3" t="n">
        <f aca="false">+J13+J12+J11</f>
        <v>11</v>
      </c>
      <c r="K14" s="3" t="s">
        <v>47</v>
      </c>
    </row>
    <row r="16" customFormat="false" ht="12.8" hidden="false" customHeight="false" outlineLevel="0" collapsed="false">
      <c r="A16" s="24" t="n">
        <v>2015</v>
      </c>
      <c r="B16" s="24" t="n">
        <v>2016</v>
      </c>
      <c r="C16" s="24" t="n">
        <v>2017</v>
      </c>
      <c r="D16" s="24" t="n">
        <v>2018</v>
      </c>
      <c r="E16" s="24" t="n">
        <v>2019</v>
      </c>
      <c r="F16" s="24" t="n">
        <v>2020</v>
      </c>
    </row>
    <row r="17" customFormat="false" ht="12.8" hidden="false" customHeight="false" outlineLevel="0" collapsed="false">
      <c r="A17" s="3" t="s">
        <v>39</v>
      </c>
      <c r="B17" s="3" t="s">
        <v>36</v>
      </c>
      <c r="C17" s="3" t="s">
        <v>42</v>
      </c>
      <c r="D17" s="3" t="s">
        <v>40</v>
      </c>
      <c r="E17" s="3" t="s">
        <v>40</v>
      </c>
    </row>
    <row r="18" customFormat="false" ht="12.8" hidden="false" customHeight="false" outlineLevel="0" collapsed="false">
      <c r="A18" s="3" t="s">
        <v>41</v>
      </c>
      <c r="B18" s="3" t="s">
        <v>40</v>
      </c>
      <c r="C18" s="3" t="s">
        <v>35</v>
      </c>
      <c r="D18" s="3" t="s">
        <v>42</v>
      </c>
    </row>
    <row r="19" customFormat="false" ht="12.8" hidden="false" customHeight="false" outlineLevel="0" collapsed="false">
      <c r="A19" s="3" t="s">
        <v>43</v>
      </c>
      <c r="B19" s="3" t="s">
        <v>42</v>
      </c>
      <c r="C19" s="3" t="s">
        <v>37</v>
      </c>
      <c r="D19" s="3" t="s">
        <v>35</v>
      </c>
    </row>
    <row r="20" customFormat="false" ht="12.8" hidden="false" customHeight="false" outlineLevel="0" collapsed="false">
      <c r="A20" s="3" t="s">
        <v>44</v>
      </c>
      <c r="B20" s="3" t="s">
        <v>35</v>
      </c>
      <c r="C20" s="3" t="s">
        <v>39</v>
      </c>
      <c r="D20" s="3" t="s">
        <v>37</v>
      </c>
    </row>
    <row r="21" customFormat="false" ht="12.8" hidden="false" customHeight="false" outlineLevel="0" collapsed="false">
      <c r="A21" s="3" t="s">
        <v>45</v>
      </c>
      <c r="B21" s="3" t="s">
        <v>37</v>
      </c>
      <c r="D21" s="3" t="s">
        <v>39</v>
      </c>
    </row>
    <row r="22" customFormat="false" ht="12.8" hidden="false" customHeight="false" outlineLevel="0" collapsed="false">
      <c r="A22" s="3" t="s">
        <v>46</v>
      </c>
      <c r="B22" s="3" t="s">
        <v>39</v>
      </c>
      <c r="D22" s="3" t="s">
        <v>41</v>
      </c>
    </row>
    <row r="23" customFormat="false" ht="12.8" hidden="false" customHeight="false" outlineLevel="0" collapsed="false">
      <c r="B23" s="3" t="s">
        <v>41</v>
      </c>
      <c r="D23" s="3" t="s">
        <v>43</v>
      </c>
    </row>
    <row r="24" customFormat="false" ht="12.8" hidden="false" customHeight="false" outlineLevel="0" collapsed="false">
      <c r="B24" s="3" t="s">
        <v>43</v>
      </c>
      <c r="D24" s="3" t="s">
        <v>44</v>
      </c>
    </row>
    <row r="25" customFormat="false" ht="12.8" hidden="false" customHeight="false" outlineLevel="0" collapsed="false">
      <c r="B25" s="3" t="s">
        <v>44</v>
      </c>
      <c r="D25" s="3" t="s">
        <v>45</v>
      </c>
    </row>
    <row r="26" customFormat="false" ht="12.8" hidden="false" customHeight="false" outlineLevel="0" collapsed="false">
      <c r="A26" s="27"/>
      <c r="B26" s="3" t="s">
        <v>45</v>
      </c>
      <c r="C26" s="27"/>
      <c r="D26" s="27"/>
    </row>
    <row r="27" customFormat="false" ht="12.8" hidden="false" customHeight="false" outlineLevel="0" collapsed="false">
      <c r="A27" s="26" t="n">
        <f aca="false">COUNTA(A17:A26)</f>
        <v>6</v>
      </c>
      <c r="B27" s="26" t="n">
        <f aca="false">COUNTA(B17:B26)</f>
        <v>10</v>
      </c>
      <c r="C27" s="26" t="n">
        <f aca="false">COUNTA(C17:C26)</f>
        <v>4</v>
      </c>
      <c r="D27" s="26" t="n">
        <f aca="false">COUNTA(D17:D26)</f>
        <v>9</v>
      </c>
      <c r="E27" s="26" t="n">
        <f aca="false">COUNTA(E17:E26)</f>
        <v>1</v>
      </c>
      <c r="F27" s="26" t="n">
        <f aca="false">COUNTA(F17:F26)</f>
        <v>0</v>
      </c>
      <c r="G27" s="26" t="n">
        <f aca="false">SUM(A27:F27)</f>
        <v>30</v>
      </c>
    </row>
    <row r="28" customFormat="false" ht="12.8" hidden="false" customHeight="false" outlineLevel="0" collapsed="false">
      <c r="G28" s="3" t="n">
        <v>-12</v>
      </c>
    </row>
    <row r="29" customFormat="false" ht="12.8" hidden="false" customHeight="false" outlineLevel="0" collapsed="false">
      <c r="G29" s="3" t="n">
        <v>-12</v>
      </c>
    </row>
    <row r="30" customFormat="false" ht="12.8" hidden="false" customHeight="false" outlineLevel="0" collapsed="false">
      <c r="G30" s="3" t="n">
        <f aca="false">+G29+G28+G27</f>
        <v>6</v>
      </c>
      <c r="H30" s="3" t="s">
        <v>48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75</TotalTime>
  <Application>LibreOffice/7.3.6.2$Windows_X86_64 LibreOffice_project/c28ca90fd6e1a19e189fc16c05f8f8924961e12e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2025-08-26T09:13:52Z</dcterms:created>
  <dc:creator/>
  <dc:description/>
  <dc:language>es-AR</dc:language>
  <cp:lastModifiedBy/>
  <dcterms:modified xsi:type="dcterms:W3CDTF">2025-08-27T10:28:42Z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